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a. AYOMULAI\2024\Q3\Kalkulator HPP\"/>
    </mc:Choice>
  </mc:AlternateContent>
  <bookViews>
    <workbookView xWindow="0" yWindow="0" windowWidth="28800" windowHeight="120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I8" i="1"/>
  <c r="I9" i="1"/>
  <c r="I10" i="1"/>
  <c r="I11" i="1"/>
  <c r="I12" i="1"/>
  <c r="I13" i="1"/>
  <c r="I14" i="1"/>
  <c r="I15" i="1"/>
  <c r="I16" i="1"/>
  <c r="I7" i="1"/>
  <c r="E13" i="1"/>
  <c r="J13" i="1" s="1"/>
  <c r="E7" i="1" l="1"/>
  <c r="E8" i="1"/>
  <c r="J8" i="1" s="1"/>
  <c r="E9" i="1"/>
  <c r="J9" i="1" s="1"/>
  <c r="E10" i="1"/>
  <c r="J10" i="1" s="1"/>
  <c r="E11" i="1"/>
  <c r="J11" i="1" s="1"/>
  <c r="E12" i="1"/>
  <c r="J12" i="1" s="1"/>
  <c r="E14" i="1"/>
  <c r="J14" i="1" s="1"/>
  <c r="E15" i="1"/>
  <c r="J15" i="1" s="1"/>
  <c r="E16" i="1"/>
  <c r="J16" i="1" s="1"/>
  <c r="E17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8" i="1"/>
  <c r="J22" i="1" l="1"/>
  <c r="J23" i="1"/>
  <c r="J29" i="1"/>
  <c r="J30" i="1"/>
  <c r="J34" i="1"/>
  <c r="J24" i="1"/>
  <c r="J25" i="1"/>
  <c r="J26" i="1"/>
  <c r="J27" i="1"/>
  <c r="J28" i="1"/>
  <c r="J31" i="1"/>
  <c r="J32" i="1"/>
  <c r="J33" i="1"/>
  <c r="J35" i="1"/>
  <c r="J36" i="1"/>
  <c r="J21" i="1"/>
  <c r="J20" i="1"/>
  <c r="J19" i="1"/>
  <c r="J18" i="1"/>
  <c r="J17" i="1"/>
  <c r="I37" i="1" l="1"/>
  <c r="J7" i="1"/>
  <c r="J37" i="1" s="1"/>
</calcChain>
</file>

<file path=xl/comments1.xml><?xml version="1.0" encoding="utf-8"?>
<comments xmlns="http://schemas.openxmlformats.org/spreadsheetml/2006/main">
  <authors>
    <author>Kantor 3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Batch size : </t>
        </r>
        <r>
          <rPr>
            <sz val="9"/>
            <color indexed="81"/>
            <rFont val="Tahoma"/>
            <family val="2"/>
          </rPr>
          <t>Total gramasi produk yang akan dibuat. Satuan gram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Tanggal Percobaan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Suhu Ruangan Produksi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Kelembaban Ruangan Produksi 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 xml:space="preserve">Kolom untuk penamaan merk dagang dari bahan baku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Harga pembelian setiap 
ingredient 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Total berat sesuai harga pembelian ingredient dalam satuan gram
</t>
        </r>
      </text>
    </comment>
    <comment ref="F6" authorId="0" shapeId="0">
      <text>
        <r>
          <rPr>
            <b/>
            <sz val="9"/>
            <color indexed="81"/>
            <rFont val="Tahoma"/>
            <charset val="1"/>
          </rPr>
          <t>Kantor 3:</t>
        </r>
        <r>
          <rPr>
            <sz val="9"/>
            <color indexed="81"/>
            <rFont val="Tahoma"/>
            <charset val="1"/>
          </rPr>
          <t xml:space="preserve">
Nama INCI (International Nomenclature of Cosmetic Ingredients) adalah nama kimia bahan baku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Dosis penggunaan setiap bahan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Total setiap bahan yang digunakan. Hasil perhitungan antara ukuran batch dengan dosis penggunaan.</t>
        </r>
      </text>
    </comment>
  </commentList>
</comments>
</file>

<file path=xl/sharedStrings.xml><?xml version="1.0" encoding="utf-8"?>
<sst xmlns="http://schemas.openxmlformats.org/spreadsheetml/2006/main" count="47" uniqueCount="44">
  <si>
    <t>#</t>
  </si>
  <si>
    <t>Ingredient 
(trade name)</t>
  </si>
  <si>
    <t>Harga Pembelian</t>
  </si>
  <si>
    <t>Berat (gram)</t>
  </si>
  <si>
    <t>Harga / gram</t>
  </si>
  <si>
    <t>INCI name</t>
  </si>
  <si>
    <t>Function / Comment</t>
  </si>
  <si>
    <t>%</t>
  </si>
  <si>
    <t>Berat / batch, g</t>
  </si>
  <si>
    <t>HPP</t>
  </si>
  <si>
    <t>Total</t>
  </si>
  <si>
    <t xml:space="preserve">Batch size </t>
  </si>
  <si>
    <t xml:space="preserve">                                   Date</t>
  </si>
  <si>
    <t>No. Percobaan</t>
  </si>
  <si>
    <t xml:space="preserve">                                   Temperature</t>
  </si>
  <si>
    <t xml:space="preserve">                                   Humidity</t>
  </si>
  <si>
    <t xml:space="preserve">Nama Percobaan : Foaming Body Scrub </t>
  </si>
  <si>
    <t>Beeswax kuning</t>
  </si>
  <si>
    <t>SLSA (Sodium Lauryl Sulfoacetate)</t>
  </si>
  <si>
    <t>Minyak biji mangga</t>
  </si>
  <si>
    <t>Stearic acid</t>
  </si>
  <si>
    <t>Mica powder warna kuning</t>
  </si>
  <si>
    <t>Gula kelapa</t>
  </si>
  <si>
    <t>Lavender essential oil</t>
  </si>
  <si>
    <t>Mango fragrance oil</t>
  </si>
  <si>
    <t>Vitamin C powder</t>
  </si>
  <si>
    <t>Biji chia</t>
  </si>
  <si>
    <t>Cera Alba</t>
  </si>
  <si>
    <t>Emollient (pelembap)</t>
  </si>
  <si>
    <t>Sodium Lauryl Sulfoacetate</t>
  </si>
  <si>
    <t>Surfactant (agen pembusa)</t>
  </si>
  <si>
    <t>Mangifera Indica Seed Oil</t>
  </si>
  <si>
    <t>Stearic Acid</t>
  </si>
  <si>
    <t>Thickener (pengental)</t>
  </si>
  <si>
    <t>Mica</t>
  </si>
  <si>
    <t>Colorant (pewarna)</t>
  </si>
  <si>
    <t>Cocos Nucifera Sugar</t>
  </si>
  <si>
    <t>Exfoliant (eksfoliator)</t>
  </si>
  <si>
    <t>Lavandula Angustifolia Oil</t>
  </si>
  <si>
    <t>Fragrance (aroma)</t>
  </si>
  <si>
    <t>Fragrance (Parfum)</t>
  </si>
  <si>
    <t>Ascorbic Acid</t>
  </si>
  <si>
    <t>Antioxidant (antioksidan)</t>
  </si>
  <si>
    <t>Salvia Hispanica Seed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</si>
</sst>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\ * \:"/>
    <numFmt numFmtId="165" formatCode="_([$Rp-421]* #,##0.00_);_([$Rp-421]* \(#,##0.00\);_([$Rp-421]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0" fontId="7" fillId="3" borderId="0" xfId="0" applyNumberFormat="1" applyFont="1" applyFill="1" applyAlignment="1">
      <alignment vertical="center"/>
    </xf>
    <xf numFmtId="0" fontId="0" fillId="3" borderId="0" xfId="0" applyFill="1"/>
    <xf numFmtId="0" fontId="0" fillId="3" borderId="0" xfId="0" applyNumberFormat="1" applyFill="1" applyAlignment="1">
      <alignment horizontal="left"/>
    </xf>
    <xf numFmtId="164" fontId="2" fillId="3" borderId="0" xfId="0" applyNumberFormat="1" applyFont="1" applyFill="1" applyAlignment="1">
      <alignment vertical="center"/>
    </xf>
    <xf numFmtId="164" fontId="2" fillId="3" borderId="0" xfId="0" applyNumberFormat="1" applyFont="1" applyFill="1" applyAlignment="1">
      <alignment horizont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vertical="center"/>
    </xf>
    <xf numFmtId="165" fontId="0" fillId="2" borderId="1" xfId="0" applyNumberFormat="1" applyFill="1" applyBorder="1"/>
    <xf numFmtId="0" fontId="2" fillId="2" borderId="1" xfId="0" applyFont="1" applyFill="1" applyBorder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right" vertical="center" indent="1"/>
    </xf>
    <xf numFmtId="165" fontId="2" fillId="3" borderId="1" xfId="0" applyNumberFormat="1" applyFont="1" applyFill="1" applyBorder="1" applyAlignment="1">
      <alignment vertical="center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552450</xdr:colOff>
      <xdr:row>4</xdr:row>
      <xdr:rowOff>114300</xdr:rowOff>
    </xdr:from>
    <xdr:ext cx="4371975" cy="2019300"/>
    <xdr:sp macro="" textlink="">
      <xdr:nvSpPr>
        <xdr:cNvPr id="2" name="Shape 14"/>
        <xdr:cNvSpPr txBox="1"/>
      </xdr:nvSpPr>
      <xdr:spPr>
        <a:xfrm>
          <a:off x="12220575" y="1009650"/>
          <a:ext cx="4371975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Bahan Alternatif 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Humectant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Propanediol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Squalane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Butylene Glycol </a:t>
          </a:r>
          <a:endParaRPr sz="1400"/>
        </a:p>
      </xdr:txBody>
    </xdr:sp>
    <xdr:clientData fLocksWithSheet="0"/>
  </xdr:oneCellAnchor>
  <xdr:oneCellAnchor>
    <xdr:from>
      <xdr:col>13</xdr:col>
      <xdr:colOff>533400</xdr:colOff>
      <xdr:row>4</xdr:row>
      <xdr:rowOff>76200</xdr:rowOff>
    </xdr:from>
    <xdr:ext cx="2324100" cy="2019300"/>
    <xdr:sp macro="" textlink="">
      <xdr:nvSpPr>
        <xdr:cNvPr id="3" name="Shape 15"/>
        <xdr:cNvSpPr txBox="1"/>
      </xdr:nvSpPr>
      <xdr:spPr>
        <a:xfrm>
          <a:off x="14030325" y="971550"/>
          <a:ext cx="2324100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Oil/Emollient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Grape seed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Olive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Avocado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Castor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Pomegranate Seed Oil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457200</xdr:colOff>
      <xdr:row>4</xdr:row>
      <xdr:rowOff>66675</xdr:rowOff>
    </xdr:from>
    <xdr:ext cx="2200275" cy="2200275"/>
    <xdr:sp macro="" textlink="">
      <xdr:nvSpPr>
        <xdr:cNvPr id="4" name="Shape 16"/>
        <xdr:cNvSpPr txBox="1"/>
      </xdr:nvSpPr>
      <xdr:spPr>
        <a:xfrm>
          <a:off x="17002125" y="962025"/>
          <a:ext cx="2200275" cy="2200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Extract Botanical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Aloe Vera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Honey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Watermelon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Candelula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Centella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Tree Tea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Saffron Extract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10</xdr:col>
      <xdr:colOff>542925</xdr:colOff>
      <xdr:row>11</xdr:row>
      <xdr:rowOff>9525</xdr:rowOff>
    </xdr:from>
    <xdr:ext cx="4371975" cy="1657350"/>
    <xdr:sp macro="" textlink="">
      <xdr:nvSpPr>
        <xdr:cNvPr id="5" name="Shape 17"/>
        <xdr:cNvSpPr txBox="1"/>
      </xdr:nvSpPr>
      <xdr:spPr>
        <a:xfrm>
          <a:off x="12211050" y="3495675"/>
          <a:ext cx="4371975" cy="1657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Emulsifier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Emulgade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Emulsifying Wax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Cetyl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 Cetearyl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Glyceryl Stearate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Stearic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Ceteareth-20</a:t>
          </a:r>
          <a:endParaRPr sz="1400"/>
        </a:p>
      </xdr:txBody>
    </xdr:sp>
    <xdr:clientData fLocksWithSheet="0"/>
  </xdr:oneCellAnchor>
  <xdr:oneCellAnchor>
    <xdr:from>
      <xdr:col>14</xdr:col>
      <xdr:colOff>180975</xdr:colOff>
      <xdr:row>11</xdr:row>
      <xdr:rowOff>9525</xdr:rowOff>
    </xdr:from>
    <xdr:ext cx="2724150" cy="1552575"/>
    <xdr:sp macro="" textlink="">
      <xdr:nvSpPr>
        <xdr:cNvPr id="6" name="Shape 18"/>
        <xdr:cNvSpPr txBox="1"/>
      </xdr:nvSpPr>
      <xdr:spPr>
        <a:xfrm>
          <a:off x="14287500" y="3495675"/>
          <a:ext cx="2724150" cy="1552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Pengental / Thickener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Xanthan Gum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Guar Gum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Hydroxyethyl Cellulose (HEC)</a:t>
          </a:r>
          <a:b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Hydroxypropyl Methyl Cellulose (HPMC)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Carboxymethyl Cellulose (CMC)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Acrylate Crosspolymer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 Viscolam AT-100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447675</xdr:colOff>
      <xdr:row>11</xdr:row>
      <xdr:rowOff>9525</xdr:rowOff>
    </xdr:from>
    <xdr:ext cx="2200275" cy="1390650"/>
    <xdr:sp macro="" textlink="">
      <xdr:nvSpPr>
        <xdr:cNvPr id="7" name="Shape 19"/>
        <xdr:cNvSpPr txBox="1"/>
      </xdr:nvSpPr>
      <xdr:spPr>
        <a:xfrm>
          <a:off x="16992600" y="3495675"/>
          <a:ext cx="2200275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Preservative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Sodium Benzoate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Potassium Sorbate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DMDM Hydantoin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Phenoxyethanol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Germall Liquid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- Euxyl</a:t>
          </a:r>
          <a:r>
            <a:rPr lang="en-US" sz="1100" b="0" i="0" u="none" baseline="0">
              <a:solidFill>
                <a:schemeClr val="dk1"/>
              </a:solidFill>
              <a:latin typeface="+mn-lt"/>
              <a:sym typeface="Calibri"/>
            </a:rPr>
            <a:t> PE </a:t>
          </a: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9010</a:t>
          </a:r>
          <a:endParaRPr sz="1400"/>
        </a:p>
      </xdr:txBody>
    </xdr:sp>
    <xdr:clientData fLocksWithSheet="0"/>
  </xdr:oneCellAnchor>
  <xdr:oneCellAnchor>
    <xdr:from>
      <xdr:col>10</xdr:col>
      <xdr:colOff>581026</xdr:colOff>
      <xdr:row>18</xdr:row>
      <xdr:rowOff>190500</xdr:rowOff>
    </xdr:from>
    <xdr:ext cx="2076450" cy="1190625"/>
    <xdr:sp macro="" textlink="">
      <xdr:nvSpPr>
        <xdr:cNvPr id="8" name="Shape 20"/>
        <xdr:cNvSpPr txBox="1"/>
      </xdr:nvSpPr>
      <xdr:spPr>
        <a:xfrm>
          <a:off x="12249151" y="5657850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Antioksidan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 Panthenol ( Vit. B5 )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 ( Vit. B3 )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Retinol ( Vit. A ) dosis maks. 1%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Ascorbic Acid, MAP ( Vit. C )</a:t>
          </a:r>
          <a:endParaRPr sz="1400"/>
        </a:p>
      </xdr:txBody>
    </xdr:sp>
    <xdr:clientData fLocksWithSheet="0"/>
  </xdr:oneCellAnchor>
  <xdr:oneCellAnchor>
    <xdr:from>
      <xdr:col>14</xdr:col>
      <xdr:colOff>161926</xdr:colOff>
      <xdr:row>18</xdr:row>
      <xdr:rowOff>180975</xdr:rowOff>
    </xdr:from>
    <xdr:ext cx="2076450" cy="1190625"/>
    <xdr:sp macro="" textlink="">
      <xdr:nvSpPr>
        <xdr:cNvPr id="9" name="Shape 20"/>
        <xdr:cNvSpPr txBox="1"/>
      </xdr:nvSpPr>
      <xdr:spPr>
        <a:xfrm>
          <a:off x="14268451" y="5648325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AHA ( Exfoliant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Glycolic</a:t>
          </a:r>
          <a:r>
            <a:rPr lang="en-US" sz="1100" b="0" i="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Lactic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Citric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Malic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Mandelic Acid</a:t>
          </a:r>
          <a:endParaRPr sz="1400"/>
        </a:p>
      </xdr:txBody>
    </xdr:sp>
    <xdr:clientData fLocksWithSheet="0"/>
  </xdr:oneCellAnchor>
  <xdr:oneCellAnchor>
    <xdr:from>
      <xdr:col>18</xdr:col>
      <xdr:colOff>304799</xdr:colOff>
      <xdr:row>18</xdr:row>
      <xdr:rowOff>142875</xdr:rowOff>
    </xdr:from>
    <xdr:ext cx="4324351" cy="1190625"/>
    <xdr:sp macro="" textlink="">
      <xdr:nvSpPr>
        <xdr:cNvPr id="10" name="Shape 20"/>
        <xdr:cNvSpPr txBox="1"/>
      </xdr:nvSpPr>
      <xdr:spPr>
        <a:xfrm>
          <a:off x="16849724" y="5610225"/>
          <a:ext cx="4324351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</a:t>
          </a:r>
          <a:b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</a:b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Physical  :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Titanium Dioxide, Zinc Oxide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Chemical :</a:t>
          </a:r>
          <a:r>
            <a:rPr lang="en-US" sz="1100" b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OMC, Octocrylene, Avobenzone, Tinosorb 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sym typeface="Cambria"/>
            </a:rPr>
            <a:t>                                             </a:t>
          </a:r>
          <a:endParaRPr sz="1100" b="0" u="none"/>
        </a:p>
      </xdr:txBody>
    </xdr:sp>
    <xdr:clientData fLocksWithSheet="0"/>
  </xdr:oneCellAnchor>
  <xdr:oneCellAnchor>
    <xdr:from>
      <xdr:col>22</xdr:col>
      <xdr:colOff>76199</xdr:colOff>
      <xdr:row>5</xdr:row>
      <xdr:rowOff>266700</xdr:rowOff>
    </xdr:from>
    <xdr:ext cx="2676526" cy="1390650"/>
    <xdr:sp macro="" textlink="">
      <xdr:nvSpPr>
        <xdr:cNvPr id="11" name="Shape 19"/>
        <xdr:cNvSpPr txBox="1"/>
      </xdr:nvSpPr>
      <xdr:spPr>
        <a:xfrm>
          <a:off x="19059524" y="1352550"/>
          <a:ext cx="2676526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Pencerah</a:t>
          </a:r>
          <a:r>
            <a:rPr lang="en-US" sz="1400" b="1" u="sng" baseline="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(Brightening Agent)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Glutathione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Kojic Acid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Alpha Arbutin 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Licorice Extract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Vitamin C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H17" sqref="H17"/>
    </sheetView>
  </sheetViews>
  <sheetFormatPr defaultRowHeight="15" x14ac:dyDescent="0.25"/>
  <cols>
    <col min="1" max="1" width="19" style="3" customWidth="1"/>
    <col min="2" max="2" width="37.5703125" style="3" customWidth="1"/>
    <col min="3" max="3" width="17" style="21" bestFit="1" customWidth="1"/>
    <col min="4" max="4" width="10.7109375" style="21" customWidth="1"/>
    <col min="5" max="5" width="14.140625" style="21" customWidth="1"/>
    <col min="6" max="6" width="20.5703125" style="3" customWidth="1"/>
    <col min="7" max="7" width="36.28515625" style="3" bestFit="1" customWidth="1"/>
    <col min="8" max="9" width="13.140625" style="3" bestFit="1" customWidth="1"/>
    <col min="10" max="10" width="14.42578125" style="3" bestFit="1" customWidth="1"/>
    <col min="11" max="16384" width="9.140625" style="3"/>
  </cols>
  <sheetData>
    <row r="1" spans="1:10" ht="23.25" x14ac:dyDescent="0.25">
      <c r="A1" s="2" t="s">
        <v>16</v>
      </c>
      <c r="B1" s="2"/>
      <c r="C1" s="19"/>
      <c r="D1" s="19"/>
    </row>
    <row r="2" spans="1:10" ht="15.75" x14ac:dyDescent="0.25">
      <c r="A2" s="6" t="s">
        <v>11</v>
      </c>
      <c r="B2" s="4">
        <v>100</v>
      </c>
      <c r="G2" s="5" t="s">
        <v>12</v>
      </c>
    </row>
    <row r="3" spans="1:10" ht="15.75" x14ac:dyDescent="0.25">
      <c r="A3" s="6" t="s">
        <v>13</v>
      </c>
      <c r="G3" s="5" t="s">
        <v>14</v>
      </c>
    </row>
    <row r="4" spans="1:10" ht="15.75" x14ac:dyDescent="0.25">
      <c r="A4" s="6"/>
      <c r="G4" s="5" t="s">
        <v>15</v>
      </c>
    </row>
    <row r="6" spans="1:10" ht="31.5" x14ac:dyDescent="0.25">
      <c r="A6" s="18" t="s">
        <v>0</v>
      </c>
      <c r="B6" s="18" t="s">
        <v>1</v>
      </c>
      <c r="C6" s="18" t="s">
        <v>2</v>
      </c>
      <c r="D6" s="18" t="s">
        <v>3</v>
      </c>
      <c r="E6" s="18" t="s">
        <v>4</v>
      </c>
      <c r="F6" s="18" t="s">
        <v>5</v>
      </c>
      <c r="G6" s="18" t="s">
        <v>6</v>
      </c>
      <c r="H6" s="18" t="s">
        <v>7</v>
      </c>
      <c r="I6" s="15" t="s">
        <v>8</v>
      </c>
      <c r="J6" s="15" t="s">
        <v>9</v>
      </c>
    </row>
    <row r="7" spans="1:10" ht="15.75" x14ac:dyDescent="0.25">
      <c r="A7" s="14">
        <v>1</v>
      </c>
      <c r="B7" s="7" t="s">
        <v>17</v>
      </c>
      <c r="C7" s="20">
        <v>25000</v>
      </c>
      <c r="D7" s="14">
        <v>50</v>
      </c>
      <c r="E7" s="20">
        <f t="shared" ref="E7:E17" si="0">IFERROR(C7/D7,0)</f>
        <v>500</v>
      </c>
      <c r="F7" s="9" t="s">
        <v>27</v>
      </c>
      <c r="G7" s="9" t="s">
        <v>28</v>
      </c>
      <c r="H7" s="10">
        <v>9</v>
      </c>
      <c r="I7" s="11">
        <f>H7/100*$B$2</f>
        <v>9</v>
      </c>
      <c r="J7" s="23">
        <f t="shared" ref="J7:J15" si="1">IFERROR(I7*E7,0)</f>
        <v>4500</v>
      </c>
    </row>
    <row r="8" spans="1:10" ht="31.5" x14ac:dyDescent="0.25">
      <c r="A8" s="14">
        <v>2</v>
      </c>
      <c r="B8" s="7" t="s">
        <v>18</v>
      </c>
      <c r="C8" s="20">
        <v>29000</v>
      </c>
      <c r="D8" s="14">
        <v>100</v>
      </c>
      <c r="E8" s="20">
        <f t="shared" si="0"/>
        <v>290</v>
      </c>
      <c r="F8" s="9" t="s">
        <v>29</v>
      </c>
      <c r="G8" s="9" t="s">
        <v>30</v>
      </c>
      <c r="H8" s="11">
        <v>17</v>
      </c>
      <c r="I8" s="11">
        <f t="shared" ref="I8:I16" si="2">H8/100*$B$2</f>
        <v>17</v>
      </c>
      <c r="J8" s="23">
        <f t="shared" si="1"/>
        <v>4930</v>
      </c>
    </row>
    <row r="9" spans="1:10" ht="31.5" x14ac:dyDescent="0.25">
      <c r="A9" s="14">
        <v>3</v>
      </c>
      <c r="B9" s="7" t="s">
        <v>19</v>
      </c>
      <c r="C9" s="20">
        <v>23000</v>
      </c>
      <c r="D9" s="14">
        <v>500</v>
      </c>
      <c r="E9" s="20">
        <f t="shared" si="0"/>
        <v>46</v>
      </c>
      <c r="F9" s="9" t="s">
        <v>31</v>
      </c>
      <c r="G9" s="9" t="s">
        <v>28</v>
      </c>
      <c r="H9" s="11">
        <v>14</v>
      </c>
      <c r="I9" s="11">
        <f t="shared" si="2"/>
        <v>14.000000000000002</v>
      </c>
      <c r="J9" s="23">
        <f t="shared" si="1"/>
        <v>644.00000000000011</v>
      </c>
    </row>
    <row r="10" spans="1:10" ht="15.75" x14ac:dyDescent="0.25">
      <c r="A10" s="14">
        <v>4</v>
      </c>
      <c r="B10" s="7" t="s">
        <v>20</v>
      </c>
      <c r="C10" s="20">
        <v>16000</v>
      </c>
      <c r="D10" s="14">
        <v>500</v>
      </c>
      <c r="E10" s="20">
        <f t="shared" si="0"/>
        <v>32</v>
      </c>
      <c r="F10" s="9" t="s">
        <v>32</v>
      </c>
      <c r="G10" s="9" t="s">
        <v>33</v>
      </c>
      <c r="H10" s="11">
        <v>11</v>
      </c>
      <c r="I10" s="11">
        <f t="shared" si="2"/>
        <v>11</v>
      </c>
      <c r="J10" s="23">
        <f t="shared" si="1"/>
        <v>352</v>
      </c>
    </row>
    <row r="11" spans="1:10" ht="15.75" x14ac:dyDescent="0.25">
      <c r="A11" s="14">
        <v>5</v>
      </c>
      <c r="B11" s="7" t="s">
        <v>21</v>
      </c>
      <c r="C11" s="20">
        <v>28000</v>
      </c>
      <c r="D11" s="14">
        <v>10</v>
      </c>
      <c r="E11" s="20">
        <f t="shared" si="0"/>
        <v>2800</v>
      </c>
      <c r="F11" s="9" t="s">
        <v>34</v>
      </c>
      <c r="G11" s="9" t="s">
        <v>35</v>
      </c>
      <c r="H11" s="11">
        <v>1</v>
      </c>
      <c r="I11" s="11">
        <f t="shared" si="2"/>
        <v>1</v>
      </c>
      <c r="J11" s="23">
        <f t="shared" si="1"/>
        <v>2800</v>
      </c>
    </row>
    <row r="12" spans="1:10" ht="31.5" x14ac:dyDescent="0.25">
      <c r="A12" s="14">
        <v>6</v>
      </c>
      <c r="B12" s="7" t="s">
        <v>22</v>
      </c>
      <c r="C12" s="20">
        <v>25000</v>
      </c>
      <c r="D12" s="14">
        <v>500</v>
      </c>
      <c r="E12" s="20">
        <f t="shared" si="0"/>
        <v>50</v>
      </c>
      <c r="F12" s="9" t="s">
        <v>36</v>
      </c>
      <c r="G12" s="9" t="s">
        <v>37</v>
      </c>
      <c r="H12" s="11">
        <v>40</v>
      </c>
      <c r="I12" s="11">
        <f t="shared" si="2"/>
        <v>40</v>
      </c>
      <c r="J12" s="23">
        <f t="shared" si="1"/>
        <v>2000</v>
      </c>
    </row>
    <row r="13" spans="1:10" ht="31.5" x14ac:dyDescent="0.25">
      <c r="A13" s="14">
        <v>7</v>
      </c>
      <c r="B13" s="7" t="s">
        <v>23</v>
      </c>
      <c r="C13" s="20">
        <v>140000</v>
      </c>
      <c r="D13" s="14">
        <v>100</v>
      </c>
      <c r="E13" s="20">
        <f>IFERROR(C13/D13,0)</f>
        <v>1400</v>
      </c>
      <c r="F13" s="9" t="s">
        <v>38</v>
      </c>
      <c r="G13" s="9" t="s">
        <v>39</v>
      </c>
      <c r="H13" s="11">
        <v>0.4</v>
      </c>
      <c r="I13" s="11">
        <f t="shared" si="2"/>
        <v>0.4</v>
      </c>
      <c r="J13" s="23">
        <f t="shared" si="1"/>
        <v>560</v>
      </c>
    </row>
    <row r="14" spans="1:10" ht="31.5" x14ac:dyDescent="0.25">
      <c r="A14" s="14">
        <v>8</v>
      </c>
      <c r="B14" s="7" t="s">
        <v>24</v>
      </c>
      <c r="C14" s="20">
        <v>27000</v>
      </c>
      <c r="D14" s="14">
        <v>20</v>
      </c>
      <c r="E14" s="20">
        <f t="shared" si="0"/>
        <v>1350</v>
      </c>
      <c r="F14" s="9" t="s">
        <v>40</v>
      </c>
      <c r="G14" s="9" t="s">
        <v>39</v>
      </c>
      <c r="H14" s="11">
        <v>0.6</v>
      </c>
      <c r="I14" s="11">
        <f t="shared" si="2"/>
        <v>0.6</v>
      </c>
      <c r="J14" s="23">
        <f t="shared" si="1"/>
        <v>810</v>
      </c>
    </row>
    <row r="15" spans="1:10" ht="15.75" x14ac:dyDescent="0.25">
      <c r="A15" s="14">
        <v>9</v>
      </c>
      <c r="B15" s="7" t="s">
        <v>25</v>
      </c>
      <c r="C15" s="20">
        <v>35000</v>
      </c>
      <c r="D15" s="14">
        <v>50</v>
      </c>
      <c r="E15" s="20">
        <f t="shared" si="0"/>
        <v>700</v>
      </c>
      <c r="F15" s="9" t="s">
        <v>41</v>
      </c>
      <c r="G15" s="9" t="s">
        <v>42</v>
      </c>
      <c r="H15" s="11">
        <v>2</v>
      </c>
      <c r="I15" s="11">
        <f t="shared" si="2"/>
        <v>2</v>
      </c>
      <c r="J15" s="23">
        <f t="shared" si="1"/>
        <v>1400</v>
      </c>
    </row>
    <row r="16" spans="1:10" ht="31.5" x14ac:dyDescent="0.25">
      <c r="A16" s="14">
        <v>10</v>
      </c>
      <c r="B16" s="7" t="s">
        <v>26</v>
      </c>
      <c r="C16" s="20">
        <v>10500</v>
      </c>
      <c r="D16" s="14">
        <v>100</v>
      </c>
      <c r="E16" s="20">
        <f t="shared" si="0"/>
        <v>105</v>
      </c>
      <c r="F16" s="9" t="s">
        <v>43</v>
      </c>
      <c r="G16" s="9" t="s">
        <v>37</v>
      </c>
      <c r="H16" s="11">
        <v>5</v>
      </c>
      <c r="I16" s="11">
        <f t="shared" si="2"/>
        <v>5</v>
      </c>
      <c r="J16" s="23">
        <f>IFERROR(I16*E16,0)</f>
        <v>525</v>
      </c>
    </row>
    <row r="17" spans="1:10" ht="21" customHeight="1" x14ac:dyDescent="0.25">
      <c r="A17" s="14">
        <v>11</v>
      </c>
      <c r="B17" s="7"/>
      <c r="C17" s="20"/>
      <c r="D17" s="14"/>
      <c r="E17" s="20">
        <f t="shared" si="0"/>
        <v>0</v>
      </c>
      <c r="F17" s="9"/>
      <c r="G17" s="9"/>
      <c r="H17" s="11">
        <v>0</v>
      </c>
      <c r="I17" s="11">
        <v>0</v>
      </c>
      <c r="J17" s="16">
        <f t="shared" ref="J17:J36" si="3">I17*E17</f>
        <v>0</v>
      </c>
    </row>
    <row r="18" spans="1:10" ht="15.75" x14ac:dyDescent="0.25">
      <c r="A18" s="14">
        <v>12</v>
      </c>
      <c r="B18" s="8"/>
      <c r="C18" s="20"/>
      <c r="D18" s="14"/>
      <c r="E18" s="20">
        <f>IFERROR(C18/D18,0)</f>
        <v>0</v>
      </c>
      <c r="F18" s="9"/>
      <c r="G18" s="9"/>
      <c r="H18" s="11">
        <v>0</v>
      </c>
      <c r="I18" s="11">
        <v>0</v>
      </c>
      <c r="J18" s="16">
        <f t="shared" si="3"/>
        <v>0</v>
      </c>
    </row>
    <row r="19" spans="1:10" ht="15.75" x14ac:dyDescent="0.25">
      <c r="A19" s="14">
        <v>13</v>
      </c>
      <c r="B19" s="8"/>
      <c r="C19" s="20"/>
      <c r="D19" s="14"/>
      <c r="E19" s="20">
        <f t="shared" ref="E19:E36" si="4">IFERROR(C19/D19,0)</f>
        <v>0</v>
      </c>
      <c r="F19" s="9"/>
      <c r="G19" s="9"/>
      <c r="H19" s="11">
        <v>0</v>
      </c>
      <c r="I19" s="11">
        <v>0</v>
      </c>
      <c r="J19" s="16">
        <f t="shared" si="3"/>
        <v>0</v>
      </c>
    </row>
    <row r="20" spans="1:10" ht="15.75" x14ac:dyDescent="0.25">
      <c r="A20" s="14">
        <v>14</v>
      </c>
      <c r="B20" s="8"/>
      <c r="C20" s="20"/>
      <c r="D20" s="14"/>
      <c r="E20" s="20">
        <f t="shared" si="4"/>
        <v>0</v>
      </c>
      <c r="F20" s="14"/>
      <c r="G20" s="14"/>
      <c r="H20" s="11">
        <v>0</v>
      </c>
      <c r="I20" s="11">
        <v>0</v>
      </c>
      <c r="J20" s="16">
        <f t="shared" si="3"/>
        <v>0</v>
      </c>
    </row>
    <row r="21" spans="1:10" ht="15.75" x14ac:dyDescent="0.25">
      <c r="A21" s="14">
        <v>15</v>
      </c>
      <c r="B21" s="8"/>
      <c r="C21" s="20"/>
      <c r="D21" s="14"/>
      <c r="E21" s="20">
        <f t="shared" si="4"/>
        <v>0</v>
      </c>
      <c r="F21" s="9"/>
      <c r="G21" s="12"/>
      <c r="H21" s="11">
        <v>0</v>
      </c>
      <c r="I21" s="11">
        <v>0</v>
      </c>
      <c r="J21" s="16">
        <f t="shared" si="3"/>
        <v>0</v>
      </c>
    </row>
    <row r="22" spans="1:10" ht="15.75" x14ac:dyDescent="0.25">
      <c r="A22" s="14">
        <v>16</v>
      </c>
      <c r="B22" s="8"/>
      <c r="C22" s="20"/>
      <c r="D22" s="14"/>
      <c r="E22" s="20">
        <f t="shared" si="4"/>
        <v>0</v>
      </c>
      <c r="F22" s="9"/>
      <c r="G22" s="12"/>
      <c r="H22" s="11">
        <v>0</v>
      </c>
      <c r="I22" s="11">
        <v>0</v>
      </c>
      <c r="J22" s="16">
        <f t="shared" si="3"/>
        <v>0</v>
      </c>
    </row>
    <row r="23" spans="1:10" ht="15.75" x14ac:dyDescent="0.25">
      <c r="A23" s="14">
        <v>17</v>
      </c>
      <c r="B23" s="8"/>
      <c r="C23" s="20"/>
      <c r="D23" s="14"/>
      <c r="E23" s="20">
        <f t="shared" si="4"/>
        <v>0</v>
      </c>
      <c r="F23" s="9"/>
      <c r="G23" s="12"/>
      <c r="H23" s="11">
        <v>0</v>
      </c>
      <c r="I23" s="11">
        <v>0</v>
      </c>
      <c r="J23" s="16">
        <f t="shared" si="3"/>
        <v>0</v>
      </c>
    </row>
    <row r="24" spans="1:10" ht="15.75" x14ac:dyDescent="0.25">
      <c r="A24" s="14">
        <v>18</v>
      </c>
      <c r="B24" s="8"/>
      <c r="C24" s="20"/>
      <c r="D24" s="14"/>
      <c r="E24" s="20">
        <f t="shared" si="4"/>
        <v>0</v>
      </c>
      <c r="F24" s="9"/>
      <c r="G24" s="12"/>
      <c r="H24" s="11">
        <v>0</v>
      </c>
      <c r="I24" s="11">
        <v>0</v>
      </c>
      <c r="J24" s="16">
        <f t="shared" si="3"/>
        <v>0</v>
      </c>
    </row>
    <row r="25" spans="1:10" ht="15.75" x14ac:dyDescent="0.25">
      <c r="A25" s="14">
        <v>19</v>
      </c>
      <c r="B25" s="8"/>
      <c r="C25" s="20"/>
      <c r="D25" s="14"/>
      <c r="E25" s="20">
        <f t="shared" si="4"/>
        <v>0</v>
      </c>
      <c r="F25" s="9"/>
      <c r="G25" s="12"/>
      <c r="H25" s="11">
        <v>0</v>
      </c>
      <c r="I25" s="11">
        <v>0</v>
      </c>
      <c r="J25" s="16">
        <f t="shared" si="3"/>
        <v>0</v>
      </c>
    </row>
    <row r="26" spans="1:10" ht="15.75" x14ac:dyDescent="0.25">
      <c r="A26" s="14">
        <v>20</v>
      </c>
      <c r="B26" s="8"/>
      <c r="C26" s="20"/>
      <c r="D26" s="14"/>
      <c r="E26" s="20">
        <f t="shared" si="4"/>
        <v>0</v>
      </c>
      <c r="F26" s="9"/>
      <c r="G26" s="12"/>
      <c r="H26" s="11">
        <v>0</v>
      </c>
      <c r="I26" s="11">
        <v>0</v>
      </c>
      <c r="J26" s="16">
        <f t="shared" si="3"/>
        <v>0</v>
      </c>
    </row>
    <row r="27" spans="1:10" ht="15.75" x14ac:dyDescent="0.25">
      <c r="A27" s="14">
        <v>21</v>
      </c>
      <c r="B27" s="8"/>
      <c r="C27" s="20"/>
      <c r="D27" s="14"/>
      <c r="E27" s="20">
        <f t="shared" si="4"/>
        <v>0</v>
      </c>
      <c r="F27" s="9"/>
      <c r="G27" s="12"/>
      <c r="H27" s="11">
        <v>0</v>
      </c>
      <c r="I27" s="11">
        <v>0</v>
      </c>
      <c r="J27" s="16">
        <f t="shared" si="3"/>
        <v>0</v>
      </c>
    </row>
    <row r="28" spans="1:10" ht="15.75" x14ac:dyDescent="0.25">
      <c r="A28" s="14">
        <v>22</v>
      </c>
      <c r="B28" s="8"/>
      <c r="C28" s="20"/>
      <c r="D28" s="14"/>
      <c r="E28" s="20">
        <f t="shared" si="4"/>
        <v>0</v>
      </c>
      <c r="F28" s="9"/>
      <c r="G28" s="12"/>
      <c r="H28" s="11">
        <v>0</v>
      </c>
      <c r="I28" s="11">
        <v>0</v>
      </c>
      <c r="J28" s="16">
        <f t="shared" si="3"/>
        <v>0</v>
      </c>
    </row>
    <row r="29" spans="1:10" ht="15.75" x14ac:dyDescent="0.25">
      <c r="A29" s="14">
        <v>23</v>
      </c>
      <c r="B29" s="8"/>
      <c r="C29" s="20"/>
      <c r="D29" s="14"/>
      <c r="E29" s="20">
        <f t="shared" si="4"/>
        <v>0</v>
      </c>
      <c r="F29" s="9"/>
      <c r="G29" s="12"/>
      <c r="H29" s="11">
        <v>0</v>
      </c>
      <c r="I29" s="11">
        <v>0</v>
      </c>
      <c r="J29" s="16">
        <f t="shared" si="3"/>
        <v>0</v>
      </c>
    </row>
    <row r="30" spans="1:10" ht="15.75" x14ac:dyDescent="0.25">
      <c r="A30" s="14">
        <v>24</v>
      </c>
      <c r="B30" s="8"/>
      <c r="C30" s="20"/>
      <c r="D30" s="14"/>
      <c r="E30" s="20">
        <f t="shared" si="4"/>
        <v>0</v>
      </c>
      <c r="F30" s="9"/>
      <c r="G30" s="12"/>
      <c r="H30" s="11">
        <v>0</v>
      </c>
      <c r="I30" s="11">
        <v>0</v>
      </c>
      <c r="J30" s="16">
        <f t="shared" si="3"/>
        <v>0</v>
      </c>
    </row>
    <row r="31" spans="1:10" ht="15.75" x14ac:dyDescent="0.25">
      <c r="A31" s="14">
        <v>25</v>
      </c>
      <c r="B31" s="8"/>
      <c r="C31" s="20"/>
      <c r="D31" s="14"/>
      <c r="E31" s="20">
        <f t="shared" si="4"/>
        <v>0</v>
      </c>
      <c r="F31" s="9"/>
      <c r="G31" s="12"/>
      <c r="H31" s="11">
        <v>0</v>
      </c>
      <c r="I31" s="11">
        <v>0</v>
      </c>
      <c r="J31" s="16">
        <f t="shared" si="3"/>
        <v>0</v>
      </c>
    </row>
    <row r="32" spans="1:10" ht="15.75" x14ac:dyDescent="0.25">
      <c r="A32" s="14">
        <v>26</v>
      </c>
      <c r="B32" s="8"/>
      <c r="C32" s="20"/>
      <c r="D32" s="14"/>
      <c r="E32" s="20">
        <f t="shared" si="4"/>
        <v>0</v>
      </c>
      <c r="F32" s="9"/>
      <c r="G32" s="12"/>
      <c r="H32" s="11">
        <v>0</v>
      </c>
      <c r="I32" s="11">
        <v>0</v>
      </c>
      <c r="J32" s="16">
        <f t="shared" si="3"/>
        <v>0</v>
      </c>
    </row>
    <row r="33" spans="1:10" ht="15.75" x14ac:dyDescent="0.25">
      <c r="A33" s="14">
        <v>27</v>
      </c>
      <c r="B33" s="8"/>
      <c r="C33" s="20"/>
      <c r="D33" s="14"/>
      <c r="E33" s="20">
        <f t="shared" si="4"/>
        <v>0</v>
      </c>
      <c r="F33" s="9"/>
      <c r="G33" s="12"/>
      <c r="H33" s="11">
        <v>0</v>
      </c>
      <c r="I33" s="11">
        <v>0</v>
      </c>
      <c r="J33" s="16">
        <f t="shared" si="3"/>
        <v>0</v>
      </c>
    </row>
    <row r="34" spans="1:10" ht="15.75" x14ac:dyDescent="0.25">
      <c r="A34" s="14">
        <v>28</v>
      </c>
      <c r="B34" s="8"/>
      <c r="C34" s="20"/>
      <c r="D34" s="14"/>
      <c r="E34" s="20">
        <f t="shared" si="4"/>
        <v>0</v>
      </c>
      <c r="F34" s="9"/>
      <c r="G34" s="12"/>
      <c r="H34" s="11">
        <v>0</v>
      </c>
      <c r="I34" s="11">
        <v>0</v>
      </c>
      <c r="J34" s="16">
        <f t="shared" si="3"/>
        <v>0</v>
      </c>
    </row>
    <row r="35" spans="1:10" ht="15.75" x14ac:dyDescent="0.25">
      <c r="A35" s="14">
        <v>29</v>
      </c>
      <c r="B35" s="7"/>
      <c r="C35" s="20"/>
      <c r="D35" s="14"/>
      <c r="E35" s="20">
        <f t="shared" si="4"/>
        <v>0</v>
      </c>
      <c r="F35" s="7"/>
      <c r="G35" s="13"/>
      <c r="H35" s="11">
        <v>0</v>
      </c>
      <c r="I35" s="11">
        <v>0</v>
      </c>
      <c r="J35" s="16">
        <f t="shared" si="3"/>
        <v>0</v>
      </c>
    </row>
    <row r="36" spans="1:10" ht="15.75" x14ac:dyDescent="0.25">
      <c r="A36" s="14">
        <v>30</v>
      </c>
      <c r="B36" s="7"/>
      <c r="C36" s="20"/>
      <c r="D36" s="14"/>
      <c r="E36" s="20">
        <f t="shared" si="4"/>
        <v>0</v>
      </c>
      <c r="F36" s="7"/>
      <c r="G36" s="13"/>
      <c r="H36" s="11">
        <v>0</v>
      </c>
      <c r="I36" s="11">
        <v>0</v>
      </c>
      <c r="J36" s="16">
        <f t="shared" si="3"/>
        <v>0</v>
      </c>
    </row>
    <row r="37" spans="1:10" ht="15.75" x14ac:dyDescent="0.25">
      <c r="A37" s="22" t="s">
        <v>10</v>
      </c>
      <c r="B37" s="22"/>
      <c r="C37" s="22"/>
      <c r="D37" s="22"/>
      <c r="E37" s="22"/>
      <c r="F37" s="22"/>
      <c r="G37" s="22"/>
      <c r="H37" s="1">
        <f>SUM(H7:H36)</f>
        <v>100</v>
      </c>
      <c r="I37" s="1">
        <f>SUM(I7:I36)</f>
        <v>100</v>
      </c>
      <c r="J37" s="17">
        <f>SUM(J7:J36)</f>
        <v>18521</v>
      </c>
    </row>
    <row r="39" spans="1:10" ht="15" customHeight="1" x14ac:dyDescent="0.25">
      <c r="C39" s="3"/>
      <c r="D39" s="3"/>
      <c r="E39" s="3"/>
    </row>
    <row r="40" spans="1:10" x14ac:dyDescent="0.25">
      <c r="C40" s="3"/>
      <c r="D40" s="3"/>
      <c r="E40" s="3"/>
    </row>
    <row r="41" spans="1:10" x14ac:dyDescent="0.25">
      <c r="C41" s="3"/>
      <c r="D41" s="3"/>
      <c r="E41" s="3"/>
    </row>
    <row r="42" spans="1:10" x14ac:dyDescent="0.25">
      <c r="C42" s="3"/>
      <c r="D42" s="3"/>
      <c r="E42" s="3"/>
    </row>
    <row r="43" spans="1:10" x14ac:dyDescent="0.25">
      <c r="C43" s="3"/>
      <c r="D43" s="3"/>
      <c r="E43" s="3"/>
    </row>
    <row r="44" spans="1:10" x14ac:dyDescent="0.25">
      <c r="C44" s="3"/>
      <c r="D44" s="3"/>
      <c r="E44" s="3"/>
    </row>
    <row r="45" spans="1:10" x14ac:dyDescent="0.25">
      <c r="C45" s="3"/>
      <c r="D45" s="3"/>
      <c r="E45" s="3"/>
    </row>
    <row r="46" spans="1:10" x14ac:dyDescent="0.25">
      <c r="C46" s="3"/>
      <c r="D46" s="3"/>
      <c r="E46" s="3"/>
    </row>
    <row r="47" spans="1:10" x14ac:dyDescent="0.25">
      <c r="C47" s="3"/>
      <c r="D47" s="3"/>
      <c r="E47" s="3"/>
    </row>
    <row r="48" spans="1:10" x14ac:dyDescent="0.25">
      <c r="C48" s="3"/>
      <c r="D48" s="3"/>
      <c r="E48" s="3"/>
    </row>
    <row r="49" spans="3:5" x14ac:dyDescent="0.25">
      <c r="C49" s="3"/>
      <c r="D49" s="3"/>
      <c r="E49" s="3"/>
    </row>
    <row r="50" spans="3:5" x14ac:dyDescent="0.25">
      <c r="C50" s="3"/>
      <c r="D50" s="3"/>
      <c r="E50" s="3"/>
    </row>
    <row r="51" spans="3:5" x14ac:dyDescent="0.25">
      <c r="C51" s="3"/>
      <c r="D51" s="3"/>
      <c r="E51" s="3"/>
    </row>
    <row r="52" spans="3:5" x14ac:dyDescent="0.25">
      <c r="C52" s="3"/>
      <c r="D52" s="3"/>
      <c r="E52" s="3"/>
    </row>
    <row r="53" spans="3:5" x14ac:dyDescent="0.25">
      <c r="C53" s="3"/>
      <c r="D53" s="3"/>
      <c r="E53" s="3"/>
    </row>
    <row r="54" spans="3:5" x14ac:dyDescent="0.25">
      <c r="C54" s="3"/>
      <c r="D54" s="3"/>
      <c r="E54" s="3"/>
    </row>
    <row r="55" spans="3:5" x14ac:dyDescent="0.25">
      <c r="C55" s="3"/>
      <c r="D55" s="3"/>
      <c r="E55" s="3"/>
    </row>
    <row r="56" spans="3:5" x14ac:dyDescent="0.25">
      <c r="C56" s="3"/>
      <c r="D56" s="3"/>
      <c r="E56" s="3"/>
    </row>
    <row r="57" spans="3:5" x14ac:dyDescent="0.25">
      <c r="C57" s="3"/>
      <c r="D57" s="3"/>
      <c r="E57" s="3"/>
    </row>
  </sheetData>
  <mergeCells count="1">
    <mergeCell ref="A37:G37"/>
  </mergeCells>
  <conditionalFormatting sqref="H37">
    <cfRule type="cellIs" dxfId="0" priority="1" operator="greaterThan">
      <formula>100</formula>
    </cfRule>
  </conditionalFormatting>
  <pageMargins left="0.7" right="0.7" top="0.75" bottom="0.75" header="0.3" footer="0.3"/>
  <pageSetup orientation="portrait" horizontalDpi="288" verticalDpi="288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Kantor 3</dc:creator>
  <cp:lastModifiedBy>Kantor 3</cp:lastModifiedBy>
  <dcterms:created xsi:type="dcterms:W3CDTF">2024-08-19T03:38:53Z</dcterms:created>
  <dcterms:modified xsi:type="dcterms:W3CDTF">2024-11-18T07:34:12Z</dcterms:modified>
</cp:coreProperties>
</file>